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145"/>
  </bookViews>
  <sheets>
    <sheet name="599" sheetId="1" r:id="rId1"/>
  </sheets>
  <definedNames>
    <definedName name="_xlnm.Print_Titles" localSheetId="0">'599'!$1:$4</definedName>
    <definedName name="Z_50CD74B6_9781_11D3_9E9D_005004AE9D27_.wvu.PrintArea" localSheetId="0" hidden="1">'599'!$A$2:$A$188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59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18" i="1"/>
  <c r="C7" i="1"/>
  <c r="C8" i="1"/>
  <c r="C9" i="1"/>
  <c r="C10" i="1"/>
  <c r="C11" i="1"/>
  <c r="C12" i="1"/>
  <c r="C13" i="1"/>
  <c r="C14" i="1"/>
  <c r="C6" i="1"/>
  <c r="C15" i="1" l="1"/>
  <c r="C56" i="1"/>
  <c r="C4" i="1" s="1"/>
  <c r="C187" i="1"/>
  <c r="B56" i="1"/>
  <c r="B187" i="1" l="1"/>
  <c r="B15" i="1"/>
  <c r="B4" i="1" l="1"/>
</calcChain>
</file>

<file path=xl/sharedStrings.xml><?xml version="1.0" encoding="utf-8"?>
<sst xmlns="http://schemas.openxmlformats.org/spreadsheetml/2006/main" count="185" uniqueCount="185">
  <si>
    <t>TOTAL AID</t>
  </si>
  <si>
    <t>Counties</t>
  </si>
  <si>
    <t>Albemarle Co</t>
  </si>
  <si>
    <t>Arlington Co</t>
  </si>
  <si>
    <t>Chesterfield Co</t>
  </si>
  <si>
    <t>Fairfax Co</t>
  </si>
  <si>
    <t>Henrico Co</t>
  </si>
  <si>
    <t>James City Co</t>
  </si>
  <si>
    <t>Prince George Co</t>
  </si>
  <si>
    <t>Prince William Co</t>
  </si>
  <si>
    <t>Roanoke Co</t>
  </si>
  <si>
    <t>County Aid</t>
  </si>
  <si>
    <t>Cities</t>
  </si>
  <si>
    <t>Alexandria C</t>
  </si>
  <si>
    <t>Bristol C</t>
  </si>
  <si>
    <t>Buena Vista C</t>
  </si>
  <si>
    <t>Charlottesville C</t>
  </si>
  <si>
    <t>Chesapeake C</t>
  </si>
  <si>
    <t>Colonial Heights C</t>
  </si>
  <si>
    <t>Covington C</t>
  </si>
  <si>
    <t>Danville C</t>
  </si>
  <si>
    <t>Emporia C</t>
  </si>
  <si>
    <t>Fairfax C</t>
  </si>
  <si>
    <t>Falls Church C</t>
  </si>
  <si>
    <t>Franklin C</t>
  </si>
  <si>
    <t>Fredericksburg C</t>
  </si>
  <si>
    <t>Galax C</t>
  </si>
  <si>
    <t>Hampton C</t>
  </si>
  <si>
    <t>Harrisonburg C</t>
  </si>
  <si>
    <t>Hopewell C</t>
  </si>
  <si>
    <t>Lexington C</t>
  </si>
  <si>
    <t>Lynchburg C</t>
  </si>
  <si>
    <t>Manassas C</t>
  </si>
  <si>
    <t>Manassas Park C</t>
  </si>
  <si>
    <t>Martinsville C</t>
  </si>
  <si>
    <t>Newport News C</t>
  </si>
  <si>
    <t>Norfolk C</t>
  </si>
  <si>
    <t>Norton C</t>
  </si>
  <si>
    <t>Petersburg C</t>
  </si>
  <si>
    <t>Poquoson C</t>
  </si>
  <si>
    <t>Portsmouth C</t>
  </si>
  <si>
    <t>Radford C</t>
  </si>
  <si>
    <t>Richmond C</t>
  </si>
  <si>
    <t>Roanoke C</t>
  </si>
  <si>
    <t>Salem C</t>
  </si>
  <si>
    <t>South Boston</t>
  </si>
  <si>
    <t>Staunton C</t>
  </si>
  <si>
    <t>Suffolk C</t>
  </si>
  <si>
    <t>Virginia Beach C</t>
  </si>
  <si>
    <t>Waynesboro C</t>
  </si>
  <si>
    <t>Williamsburg C</t>
  </si>
  <si>
    <t>Winchester C</t>
  </si>
  <si>
    <t>City Aid</t>
  </si>
  <si>
    <t>Towns</t>
  </si>
  <si>
    <t>Abingdon</t>
  </si>
  <si>
    <t>Altavista</t>
  </si>
  <si>
    <t>Amherst</t>
  </si>
  <si>
    <t>Appalachia</t>
  </si>
  <si>
    <t>Appomattox</t>
  </si>
  <si>
    <t>Ashland</t>
  </si>
  <si>
    <t>Berryville</t>
  </si>
  <si>
    <t>Big Stone Gap</t>
  </si>
  <si>
    <t>Blacksburg</t>
  </si>
  <si>
    <t>Blackstone</t>
  </si>
  <si>
    <t>Bluefield</t>
  </si>
  <si>
    <t>Boones Mill</t>
  </si>
  <si>
    <t>Bowling Green</t>
  </si>
  <si>
    <t>Boydton</t>
  </si>
  <si>
    <t>Boykins</t>
  </si>
  <si>
    <t>Bridgewater</t>
  </si>
  <si>
    <t>Broadway</t>
  </si>
  <si>
    <t>Brodnax</t>
  </si>
  <si>
    <t>Brookneal</t>
  </si>
  <si>
    <t>Buchanan</t>
  </si>
  <si>
    <t>Burkeville</t>
  </si>
  <si>
    <t>Cape Charles</t>
  </si>
  <si>
    <t>Cedar Bluff</t>
  </si>
  <si>
    <t>Chase City</t>
  </si>
  <si>
    <t>Chatham</t>
  </si>
  <si>
    <t>Chilhowie</t>
  </si>
  <si>
    <t>Chincoteaque</t>
  </si>
  <si>
    <t>Christiansburg</t>
  </si>
  <si>
    <t>Clarksville</t>
  </si>
  <si>
    <t>Clintwood</t>
  </si>
  <si>
    <t>Coeburn</t>
  </si>
  <si>
    <t>Colonial Beach</t>
  </si>
  <si>
    <t>Courtland</t>
  </si>
  <si>
    <t>Crewe</t>
  </si>
  <si>
    <t>Culpeper</t>
  </si>
  <si>
    <t>Damascus</t>
  </si>
  <si>
    <t>Dayton</t>
  </si>
  <si>
    <t>Drakes Branch</t>
  </si>
  <si>
    <t>Dublin</t>
  </si>
  <si>
    <t>Dumfries</t>
  </si>
  <si>
    <t>Edinburg</t>
  </si>
  <si>
    <t>Elkton</t>
  </si>
  <si>
    <t>Exmore</t>
  </si>
  <si>
    <t>Farmville</t>
  </si>
  <si>
    <t>Fries</t>
  </si>
  <si>
    <t>Front Royal</t>
  </si>
  <si>
    <t>Gate City</t>
  </si>
  <si>
    <t>Glade Springs</t>
  </si>
  <si>
    <t>Glasgow</t>
  </si>
  <si>
    <t>Glen Lyn</t>
  </si>
  <si>
    <t>Gordonsville</t>
  </si>
  <si>
    <t>Gretna</t>
  </si>
  <si>
    <t>Grottoes</t>
  </si>
  <si>
    <t>Grundy</t>
  </si>
  <si>
    <t>Halifax</t>
  </si>
  <si>
    <t>Haymarket</t>
  </si>
  <si>
    <t>Haysi</t>
  </si>
  <si>
    <t>Herndon</t>
  </si>
  <si>
    <t>Hillsville</t>
  </si>
  <si>
    <t>Honaker</t>
  </si>
  <si>
    <t>Hurt</t>
  </si>
  <si>
    <t>Independence</t>
  </si>
  <si>
    <t>Iron Gate</t>
  </si>
  <si>
    <t>Jonesville</t>
  </si>
  <si>
    <t>Kenbridge</t>
  </si>
  <si>
    <t>Kilmarnock</t>
  </si>
  <si>
    <t>Lacrosse</t>
  </si>
  <si>
    <t>Lawrenceville</t>
  </si>
  <si>
    <t>Lebanon</t>
  </si>
  <si>
    <t>Leesburg</t>
  </si>
  <si>
    <t>Louisa</t>
  </si>
  <si>
    <t>Luray</t>
  </si>
  <si>
    <t>Marion</t>
  </si>
  <si>
    <t>Mckenney</t>
  </si>
  <si>
    <t>Middleburg</t>
  </si>
  <si>
    <t>Middletown</t>
  </si>
  <si>
    <t>Montross</t>
  </si>
  <si>
    <t>Mount Jackson</t>
  </si>
  <si>
    <t>Narrows</t>
  </si>
  <si>
    <t>New Market</t>
  </si>
  <si>
    <t>Occoquan</t>
  </si>
  <si>
    <t>Onancock</t>
  </si>
  <si>
    <t>Onley</t>
  </si>
  <si>
    <t>Orange</t>
  </si>
  <si>
    <t>Parksley</t>
  </si>
  <si>
    <t>Pearisburg</t>
  </si>
  <si>
    <t>Pembroke</t>
  </si>
  <si>
    <t>Pennington Gap</t>
  </si>
  <si>
    <t>Pocahontas</t>
  </si>
  <si>
    <t>Pound</t>
  </si>
  <si>
    <t>Pulaski</t>
  </si>
  <si>
    <t>Purcellville</t>
  </si>
  <si>
    <t>Quantico</t>
  </si>
  <si>
    <t>Remington</t>
  </si>
  <si>
    <t>Rich Creek</t>
  </si>
  <si>
    <t>Richlands</t>
  </si>
  <si>
    <t>Rocky Mount</t>
  </si>
  <si>
    <t>Rural Retreat</t>
  </si>
  <si>
    <t>Saltville</t>
  </si>
  <si>
    <t xml:space="preserve">Scottsville </t>
  </si>
  <si>
    <t>Shenandoah</t>
  </si>
  <si>
    <t>Smithfield</t>
  </si>
  <si>
    <t>South Hill</t>
  </si>
  <si>
    <t>St. Paul</t>
  </si>
  <si>
    <t>Stanley</t>
  </si>
  <si>
    <t>Stephens City</t>
  </si>
  <si>
    <t>Strasburg</t>
  </si>
  <si>
    <t>Tangier</t>
  </si>
  <si>
    <t>Tappahannock</t>
  </si>
  <si>
    <t>Tazewell</t>
  </si>
  <si>
    <t>Timberville</t>
  </si>
  <si>
    <t>Victoria</t>
  </si>
  <si>
    <t>Vienna</t>
  </si>
  <si>
    <t>Vinton</t>
  </si>
  <si>
    <t>Wakefield</t>
  </si>
  <si>
    <t>Warrenton</t>
  </si>
  <si>
    <t>Warsaw</t>
  </si>
  <si>
    <t>Waverly</t>
  </si>
  <si>
    <t>Weber City</t>
  </si>
  <si>
    <t>West Point</t>
  </si>
  <si>
    <t>White Stone</t>
  </si>
  <si>
    <t>Windsor</t>
  </si>
  <si>
    <t>Wise</t>
  </si>
  <si>
    <t>Woodstock</t>
  </si>
  <si>
    <t>Wytheville</t>
  </si>
  <si>
    <t>Town Aid</t>
  </si>
  <si>
    <t>Bedford</t>
  </si>
  <si>
    <t>Clifton Forge</t>
  </si>
  <si>
    <t>FY2018</t>
  </si>
  <si>
    <t>FY2019</t>
  </si>
  <si>
    <t>Increase FY2018 by $6,584,669 (+3.7%)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</si>
</sst>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164" formatCode="&quot;$&quot;#,##0"/>
    <numFmt numFmtId="165" formatCode="&quot;$&quot;#,##0.00"/>
    <numFmt numFmtId="166" formatCode="0.0000%"/>
  </numFmts>
  <fonts count="3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7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37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righ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42" fontId="1" fillId="0" borderId="0" xfId="0" applyNumberFormat="1" applyFont="1" applyFill="1" applyBorder="1" applyAlignment="1">
      <alignment vertical="center" wrapText="1"/>
    </xf>
    <xf numFmtId="42" fontId="2" fillId="0" borderId="0" xfId="0" applyNumberFormat="1" applyFont="1" applyFill="1" applyBorder="1" applyAlignment="1">
      <alignment horizontal="right" vertical="center" wrapText="1"/>
    </xf>
    <xf numFmtId="42" fontId="2" fillId="0" borderId="0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abSelected="1" showRuler="0" topLeftCell="A73" zoomScale="75" zoomScaleNormal="75" workbookViewId="0">
      <selection activeCell="G21" sqref="G21"/>
    </sheetView>
  </sheetViews>
  <sheetFormatPr defaultColWidth="9.140625" defaultRowHeight="15" x14ac:dyDescent="0.2"/>
  <cols>
    <col min="1" max="1" width="21.7109375" style="6" bestFit="1" customWidth="1"/>
    <col min="2" max="2" width="18.140625" style="6" customWidth="1"/>
    <col min="3" max="3" width="20.42578125" style="6" customWidth="1"/>
    <col min="4" max="4" width="20.28515625" style="6" customWidth="1"/>
    <col min="5" max="5" width="9.140625" style="6"/>
    <col min="6" max="6" width="18.5703125" style="6" bestFit="1" customWidth="1"/>
    <col min="7" max="7" width="47.7109375" style="6" customWidth="1"/>
    <col min="8" max="16384" width="9.140625" style="6"/>
  </cols>
  <sheetData>
    <row r="1" spans="1:7" ht="23.45" customHeight="1" x14ac:dyDescent="0.2">
      <c r="B1" s="2" t="s">
        <v>182</v>
      </c>
      <c r="C1" s="11" t="s">
        <v>183</v>
      </c>
      <c r="D1" s="11"/>
    </row>
    <row r="2" spans="1:7" s="1" customFormat="1" ht="47.25" x14ac:dyDescent="0.2">
      <c r="B2" s="2"/>
      <c r="C2" s="11" t="s">
        <v>184</v>
      </c>
      <c r="D2" s="11"/>
      <c r="F2" s="14"/>
      <c r="G2" s="15"/>
    </row>
    <row r="3" spans="1:7" s="3" customFormat="1" x14ac:dyDescent="0.2"/>
    <row r="4" spans="1:7" s="3" customFormat="1" ht="15.75" x14ac:dyDescent="0.2">
      <c r="A4" s="4" t="s">
        <v>0</v>
      </c>
      <c r="B4" s="17">
        <f>SUM(B15,B56,B187)</f>
        <v>177964014</v>
      </c>
      <c r="C4" s="17">
        <f>SUM(C15,C56,C187)</f>
        <v>184548682.51800001</v>
      </c>
      <c r="D4" s="17"/>
      <c r="F4" s="12"/>
      <c r="G4" s="12"/>
    </row>
    <row r="5" spans="1:7" ht="15.75" x14ac:dyDescent="0.2">
      <c r="A5" s="5" t="s">
        <v>1</v>
      </c>
      <c r="B5" s="16"/>
      <c r="C5" s="16"/>
      <c r="D5" s="16"/>
    </row>
    <row r="6" spans="1:7" x14ac:dyDescent="0.2">
      <c r="A6" s="7" t="s">
        <v>2</v>
      </c>
      <c r="B6" s="16">
        <v>2073276.8030379904</v>
      </c>
      <c r="C6" s="16">
        <f>(1+3.7%)*B6</f>
        <v>2149988.0447503957</v>
      </c>
      <c r="D6" s="16"/>
      <c r="F6" s="13"/>
      <c r="G6" s="8"/>
    </row>
    <row r="7" spans="1:7" x14ac:dyDescent="0.2">
      <c r="A7" s="7" t="s">
        <v>3</v>
      </c>
      <c r="B7" s="16">
        <v>6347638.683921678</v>
      </c>
      <c r="C7" s="16">
        <f t="shared" ref="C7:C14" si="0">(1+3.7%)*B7</f>
        <v>6582501.3152267793</v>
      </c>
      <c r="D7" s="16"/>
      <c r="G7" s="8"/>
    </row>
    <row r="8" spans="1:7" x14ac:dyDescent="0.2">
      <c r="A8" s="7" t="s">
        <v>4</v>
      </c>
      <c r="B8" s="16">
        <v>7698932.829199817</v>
      </c>
      <c r="C8" s="16">
        <f t="shared" si="0"/>
        <v>7983793.3438802101</v>
      </c>
      <c r="D8" s="16"/>
      <c r="G8" s="8"/>
    </row>
    <row r="9" spans="1:7" x14ac:dyDescent="0.2">
      <c r="A9" s="7" t="s">
        <v>5</v>
      </c>
      <c r="B9" s="16">
        <v>24495336.617379598</v>
      </c>
      <c r="C9" s="16">
        <f t="shared" si="0"/>
        <v>25401664.072222643</v>
      </c>
      <c r="D9" s="16"/>
      <c r="G9" s="8"/>
    </row>
    <row r="10" spans="1:7" x14ac:dyDescent="0.2">
      <c r="A10" s="7" t="s">
        <v>6</v>
      </c>
      <c r="B10" s="16">
        <v>8801458.1504860539</v>
      </c>
      <c r="C10" s="16">
        <f t="shared" si="0"/>
        <v>9127112.1020540372</v>
      </c>
      <c r="D10" s="16"/>
      <c r="G10" s="8"/>
    </row>
    <row r="11" spans="1:7" x14ac:dyDescent="0.2">
      <c r="A11" s="7" t="s">
        <v>7</v>
      </c>
      <c r="B11" s="16">
        <v>1363002.3037378406</v>
      </c>
      <c r="C11" s="16">
        <f t="shared" si="0"/>
        <v>1413433.3889761406</v>
      </c>
      <c r="D11" s="16"/>
      <c r="G11" s="8"/>
    </row>
    <row r="12" spans="1:7" x14ac:dyDescent="0.2">
      <c r="A12" s="7" t="s">
        <v>8</v>
      </c>
      <c r="B12" s="16">
        <v>903955.71156089054</v>
      </c>
      <c r="C12" s="16">
        <f t="shared" si="0"/>
        <v>937402.07288864348</v>
      </c>
      <c r="D12" s="16"/>
      <c r="G12" s="8"/>
    </row>
    <row r="13" spans="1:7" x14ac:dyDescent="0.2">
      <c r="A13" s="7" t="s">
        <v>9</v>
      </c>
      <c r="B13" s="16">
        <v>9483878.9777960461</v>
      </c>
      <c r="C13" s="16">
        <f t="shared" si="0"/>
        <v>9834782.4999744985</v>
      </c>
      <c r="D13" s="16"/>
      <c r="G13" s="8"/>
    </row>
    <row r="14" spans="1:7" x14ac:dyDescent="0.2">
      <c r="A14" s="7" t="s">
        <v>10</v>
      </c>
      <c r="B14" s="16">
        <v>1851630.962358203</v>
      </c>
      <c r="C14" s="16">
        <f t="shared" si="0"/>
        <v>1920141.3079654563</v>
      </c>
      <c r="D14" s="16"/>
      <c r="G14" s="8"/>
    </row>
    <row r="15" spans="1:7" ht="15.75" x14ac:dyDescent="0.2">
      <c r="A15" s="9" t="s">
        <v>11</v>
      </c>
      <c r="B15" s="17">
        <f t="shared" ref="B15" si="1">SUM(B6:B14)</f>
        <v>63019111.039478123</v>
      </c>
      <c r="C15" s="18">
        <f>SUM(C6:C14)</f>
        <v>65350818.147938803</v>
      </c>
      <c r="D15" s="18"/>
    </row>
    <row r="16" spans="1:7" ht="15.75" x14ac:dyDescent="0.2">
      <c r="A16" s="7"/>
      <c r="B16" s="16"/>
      <c r="C16" s="16"/>
      <c r="D16" s="18"/>
    </row>
    <row r="17" spans="1:4" ht="15.75" x14ac:dyDescent="0.2">
      <c r="A17" s="5" t="s">
        <v>12</v>
      </c>
      <c r="B17" s="16"/>
      <c r="C17" s="16"/>
      <c r="D17" s="18"/>
    </row>
    <row r="18" spans="1:4" x14ac:dyDescent="0.2">
      <c r="A18" s="7" t="s">
        <v>13</v>
      </c>
      <c r="B18" s="16">
        <v>5553728.2956136754</v>
      </c>
      <c r="C18" s="16">
        <f>(1+3.7%)*B18</f>
        <v>5759216.2425513808</v>
      </c>
      <c r="D18" s="16"/>
    </row>
    <row r="19" spans="1:4" x14ac:dyDescent="0.2">
      <c r="A19" s="7" t="s">
        <v>14</v>
      </c>
      <c r="B19" s="16">
        <v>998155.91551763029</v>
      </c>
      <c r="C19" s="16">
        <f t="shared" ref="C19:C55" si="2">(1+3.7%)*B19</f>
        <v>1035087.6843917825</v>
      </c>
      <c r="D19" s="16"/>
    </row>
    <row r="20" spans="1:4" x14ac:dyDescent="0.2">
      <c r="A20" s="7" t="s">
        <v>15</v>
      </c>
      <c r="B20" s="16">
        <v>182422.29202531744</v>
      </c>
      <c r="C20" s="16">
        <f t="shared" si="2"/>
        <v>189171.91683025417</v>
      </c>
      <c r="D20" s="16"/>
    </row>
    <row r="21" spans="1:4" x14ac:dyDescent="0.2">
      <c r="A21" s="7" t="s">
        <v>16</v>
      </c>
      <c r="B21" s="16">
        <v>2077466.9868769092</v>
      </c>
      <c r="C21" s="16">
        <f t="shared" si="2"/>
        <v>2154333.2653913544</v>
      </c>
      <c r="D21" s="16"/>
    </row>
    <row r="22" spans="1:4" x14ac:dyDescent="0.2">
      <c r="A22" s="7" t="s">
        <v>17</v>
      </c>
      <c r="B22" s="16">
        <v>6502735.023557649</v>
      </c>
      <c r="C22" s="16">
        <f t="shared" si="2"/>
        <v>6743336.2194292815</v>
      </c>
      <c r="D22" s="16"/>
    </row>
    <row r="23" spans="1:4" x14ac:dyDescent="0.2">
      <c r="A23" s="7" t="s">
        <v>18</v>
      </c>
      <c r="B23" s="16">
        <v>579873.63281256065</v>
      </c>
      <c r="C23" s="16">
        <f t="shared" si="2"/>
        <v>601328.95722662529</v>
      </c>
      <c r="D23" s="16"/>
    </row>
    <row r="24" spans="1:4" x14ac:dyDescent="0.2">
      <c r="A24" s="7" t="s">
        <v>19</v>
      </c>
      <c r="B24" s="16">
        <v>265408.67998601956</v>
      </c>
      <c r="C24" s="16">
        <f t="shared" si="2"/>
        <v>275228.80114550225</v>
      </c>
      <c r="D24" s="16"/>
    </row>
    <row r="25" spans="1:4" x14ac:dyDescent="0.2">
      <c r="A25" s="7" t="s">
        <v>20</v>
      </c>
      <c r="B25" s="16">
        <v>2606198.7268197597</v>
      </c>
      <c r="C25" s="16">
        <f t="shared" si="2"/>
        <v>2702628.0797120905</v>
      </c>
      <c r="D25" s="16"/>
    </row>
    <row r="26" spans="1:4" x14ac:dyDescent="0.2">
      <c r="A26" s="7" t="s">
        <v>21</v>
      </c>
      <c r="B26" s="16">
        <v>212293.02560079767</v>
      </c>
      <c r="C26" s="16">
        <f t="shared" si="2"/>
        <v>220147.86754802716</v>
      </c>
      <c r="D26" s="16"/>
    </row>
    <row r="27" spans="1:4" x14ac:dyDescent="0.2">
      <c r="A27" s="7" t="s">
        <v>22</v>
      </c>
      <c r="B27" s="16">
        <v>614285.46120937879</v>
      </c>
      <c r="C27" s="16">
        <f t="shared" si="2"/>
        <v>637014.02327412576</v>
      </c>
      <c r="D27" s="16"/>
    </row>
    <row r="28" spans="1:4" x14ac:dyDescent="0.2">
      <c r="A28" s="7" t="s">
        <v>23</v>
      </c>
      <c r="B28" s="16">
        <v>332712.32391236274</v>
      </c>
      <c r="C28" s="16">
        <f t="shared" si="2"/>
        <v>345022.67989712016</v>
      </c>
      <c r="D28" s="16"/>
    </row>
    <row r="29" spans="1:4" x14ac:dyDescent="0.2">
      <c r="A29" s="7" t="s">
        <v>24</v>
      </c>
      <c r="B29" s="16">
        <v>417544.37734872196</v>
      </c>
      <c r="C29" s="16">
        <f t="shared" si="2"/>
        <v>432993.51931062463</v>
      </c>
      <c r="D29" s="16"/>
    </row>
    <row r="30" spans="1:4" x14ac:dyDescent="0.2">
      <c r="A30" s="7" t="s">
        <v>25</v>
      </c>
      <c r="B30" s="16">
        <v>803611.40811504994</v>
      </c>
      <c r="C30" s="16">
        <f t="shared" si="2"/>
        <v>833345.03021530667</v>
      </c>
      <c r="D30" s="16"/>
    </row>
    <row r="31" spans="1:4" x14ac:dyDescent="0.2">
      <c r="A31" s="7" t="s">
        <v>26</v>
      </c>
      <c r="B31" s="16">
        <v>323594.95296296594</v>
      </c>
      <c r="C31" s="16">
        <f t="shared" si="2"/>
        <v>335567.96622259566</v>
      </c>
      <c r="D31" s="16"/>
    </row>
    <row r="32" spans="1:4" x14ac:dyDescent="0.2">
      <c r="A32" s="7" t="s">
        <v>27</v>
      </c>
      <c r="B32" s="16">
        <v>6733486.5080845943</v>
      </c>
      <c r="C32" s="16">
        <f t="shared" si="2"/>
        <v>6982625.508883724</v>
      </c>
      <c r="D32" s="16"/>
    </row>
    <row r="33" spans="1:4" x14ac:dyDescent="0.2">
      <c r="A33" s="7" t="s">
        <v>28</v>
      </c>
      <c r="B33" s="16">
        <v>1350906.2488194215</v>
      </c>
      <c r="C33" s="16">
        <f t="shared" si="2"/>
        <v>1400889.7800257399</v>
      </c>
      <c r="D33" s="16"/>
    </row>
    <row r="34" spans="1:4" x14ac:dyDescent="0.2">
      <c r="A34" s="7" t="s">
        <v>29</v>
      </c>
      <c r="B34" s="16">
        <v>1307793.8126451292</v>
      </c>
      <c r="C34" s="16">
        <f t="shared" si="2"/>
        <v>1356182.1837129989</v>
      </c>
      <c r="D34" s="16"/>
    </row>
    <row r="35" spans="1:4" x14ac:dyDescent="0.2">
      <c r="A35" s="7" t="s">
        <v>30</v>
      </c>
      <c r="B35" s="16">
        <v>197439.29748634546</v>
      </c>
      <c r="C35" s="16">
        <f t="shared" si="2"/>
        <v>204744.55149334023</v>
      </c>
      <c r="D35" s="16"/>
    </row>
    <row r="36" spans="1:4" x14ac:dyDescent="0.2">
      <c r="A36" s="7" t="s">
        <v>31</v>
      </c>
      <c r="B36" s="16">
        <v>3025153.0626916746</v>
      </c>
      <c r="C36" s="16">
        <f t="shared" si="2"/>
        <v>3137083.7260112665</v>
      </c>
      <c r="D36" s="16"/>
    </row>
    <row r="37" spans="1:4" x14ac:dyDescent="0.2">
      <c r="A37" s="7" t="s">
        <v>32</v>
      </c>
      <c r="B37" s="16">
        <v>1219798.1478582667</v>
      </c>
      <c r="C37" s="16">
        <f t="shared" si="2"/>
        <v>1264930.6793290225</v>
      </c>
      <c r="D37" s="16"/>
    </row>
    <row r="38" spans="1:4" x14ac:dyDescent="0.2">
      <c r="A38" s="7" t="s">
        <v>33</v>
      </c>
      <c r="B38" s="16">
        <v>433341.68615112006</v>
      </c>
      <c r="C38" s="16">
        <f t="shared" si="2"/>
        <v>449375.32853871147</v>
      </c>
      <c r="D38" s="16"/>
    </row>
    <row r="39" spans="1:4" x14ac:dyDescent="0.2">
      <c r="A39" s="7" t="s">
        <v>34</v>
      </c>
      <c r="B39" s="16">
        <v>868655.32964817691</v>
      </c>
      <c r="C39" s="16">
        <f t="shared" si="2"/>
        <v>900795.5768451594</v>
      </c>
      <c r="D39" s="16"/>
    </row>
    <row r="40" spans="1:4" x14ac:dyDescent="0.2">
      <c r="A40" s="7" t="s">
        <v>35</v>
      </c>
      <c r="B40" s="16">
        <v>9023581.1940185409</v>
      </c>
      <c r="C40" s="16">
        <f t="shared" si="2"/>
        <v>9357453.698197227</v>
      </c>
      <c r="D40" s="16"/>
    </row>
    <row r="41" spans="1:4" x14ac:dyDescent="0.2">
      <c r="A41" s="7" t="s">
        <v>36</v>
      </c>
      <c r="B41" s="16">
        <v>11534796.707285827</v>
      </c>
      <c r="C41" s="16">
        <f t="shared" si="2"/>
        <v>11961584.185455402</v>
      </c>
      <c r="D41" s="16"/>
    </row>
    <row r="42" spans="1:4" x14ac:dyDescent="0.2">
      <c r="A42" s="7" t="s">
        <v>37</v>
      </c>
      <c r="B42" s="16">
        <v>222611.07140263816</v>
      </c>
      <c r="C42" s="16">
        <f t="shared" si="2"/>
        <v>230847.68104453577</v>
      </c>
      <c r="D42" s="16"/>
    </row>
    <row r="43" spans="1:4" x14ac:dyDescent="0.2">
      <c r="A43" s="7" t="s">
        <v>38</v>
      </c>
      <c r="B43" s="16">
        <v>2087343.9132175585</v>
      </c>
      <c r="C43" s="16">
        <f t="shared" si="2"/>
        <v>2164575.638006608</v>
      </c>
      <c r="D43" s="16"/>
    </row>
    <row r="44" spans="1:4" x14ac:dyDescent="0.2">
      <c r="A44" s="7" t="s">
        <v>39</v>
      </c>
      <c r="B44" s="16">
        <v>240713.20683763837</v>
      </c>
      <c r="C44" s="16">
        <f t="shared" si="2"/>
        <v>249619.59549063098</v>
      </c>
      <c r="D44" s="16"/>
    </row>
    <row r="45" spans="1:4" x14ac:dyDescent="0.2">
      <c r="A45" s="7" t="s">
        <v>40</v>
      </c>
      <c r="B45" s="16">
        <v>5972980.3194655357</v>
      </c>
      <c r="C45" s="16">
        <f t="shared" si="2"/>
        <v>6193980.5912857596</v>
      </c>
      <c r="D45" s="16"/>
    </row>
    <row r="46" spans="1:4" x14ac:dyDescent="0.2">
      <c r="A46" s="7" t="s">
        <v>41</v>
      </c>
      <c r="B46" s="16">
        <v>483926.99270681205</v>
      </c>
      <c r="C46" s="16">
        <f t="shared" si="2"/>
        <v>501832.29143696406</v>
      </c>
      <c r="D46" s="16"/>
    </row>
    <row r="47" spans="1:4" x14ac:dyDescent="0.2">
      <c r="A47" s="7" t="s">
        <v>42</v>
      </c>
      <c r="B47" s="16">
        <v>14341363.80089763</v>
      </c>
      <c r="C47" s="16">
        <f t="shared" si="2"/>
        <v>14871994.261530841</v>
      </c>
      <c r="D47" s="16"/>
    </row>
    <row r="48" spans="1:4" x14ac:dyDescent="0.2">
      <c r="A48" s="7" t="s">
        <v>43</v>
      </c>
      <c r="B48" s="16">
        <v>5511320.3876585849</v>
      </c>
      <c r="C48" s="16">
        <f t="shared" si="2"/>
        <v>5715239.2420019517</v>
      </c>
      <c r="D48" s="16"/>
    </row>
    <row r="49" spans="1:4" x14ac:dyDescent="0.2">
      <c r="A49" s="7" t="s">
        <v>44</v>
      </c>
      <c r="B49" s="16">
        <v>663746.77011958288</v>
      </c>
      <c r="C49" s="16">
        <f t="shared" si="2"/>
        <v>688305.40061400738</v>
      </c>
      <c r="D49" s="16"/>
    </row>
    <row r="50" spans="1:4" x14ac:dyDescent="0.2">
      <c r="A50" s="7" t="s">
        <v>46</v>
      </c>
      <c r="B50" s="16">
        <v>886253.19968684646</v>
      </c>
      <c r="C50" s="16">
        <f t="shared" si="2"/>
        <v>919044.56807525968</v>
      </c>
      <c r="D50" s="16"/>
    </row>
    <row r="51" spans="1:4" x14ac:dyDescent="0.2">
      <c r="A51" s="7" t="s">
        <v>47</v>
      </c>
      <c r="B51" s="16">
        <v>2853819.1968769021</v>
      </c>
      <c r="C51" s="16">
        <f t="shared" si="2"/>
        <v>2959410.5071613472</v>
      </c>
      <c r="D51" s="16"/>
    </row>
    <row r="52" spans="1:4" x14ac:dyDescent="0.2">
      <c r="A52" s="7" t="s">
        <v>48</v>
      </c>
      <c r="B52" s="16">
        <v>11288394.953776881</v>
      </c>
      <c r="C52" s="16">
        <f t="shared" si="2"/>
        <v>11706065.567066625</v>
      </c>
      <c r="D52" s="16"/>
    </row>
    <row r="53" spans="1:4" x14ac:dyDescent="0.2">
      <c r="A53" s="7" t="s">
        <v>49</v>
      </c>
      <c r="B53" s="16">
        <v>750760.06457262754</v>
      </c>
      <c r="C53" s="16">
        <f t="shared" si="2"/>
        <v>778538.18696181464</v>
      </c>
      <c r="D53" s="16"/>
    </row>
    <row r="54" spans="1:4" x14ac:dyDescent="0.2">
      <c r="A54" s="7" t="s">
        <v>50</v>
      </c>
      <c r="B54" s="16">
        <v>385332.73374913115</v>
      </c>
      <c r="C54" s="16">
        <f t="shared" si="2"/>
        <v>399590.04489784897</v>
      </c>
      <c r="D54" s="16"/>
    </row>
    <row r="55" spans="1:4" x14ac:dyDescent="0.2">
      <c r="A55" s="7" t="s">
        <v>51</v>
      </c>
      <c r="B55" s="16">
        <v>838974.03387811605</v>
      </c>
      <c r="C55" s="16">
        <f t="shared" si="2"/>
        <v>870016.07313160633</v>
      </c>
      <c r="D55" s="16"/>
    </row>
    <row r="56" spans="1:4" ht="15.75" x14ac:dyDescent="0.2">
      <c r="A56" s="9" t="s">
        <v>52</v>
      </c>
      <c r="B56" s="17">
        <f t="shared" ref="B56" si="3">SUM(B18:B55)</f>
        <v>103692523.74189438</v>
      </c>
      <c r="C56" s="18">
        <f>SUM(C18:C55)</f>
        <v>107529147.12034447</v>
      </c>
      <c r="D56" s="18"/>
    </row>
    <row r="57" spans="1:4" x14ac:dyDescent="0.2">
      <c r="B57" s="16"/>
      <c r="C57" s="16"/>
      <c r="D57" s="16"/>
    </row>
    <row r="58" spans="1:4" ht="15.75" x14ac:dyDescent="0.2">
      <c r="A58" s="5" t="s">
        <v>53</v>
      </c>
      <c r="B58" s="16"/>
      <c r="C58" s="16"/>
      <c r="D58" s="16"/>
    </row>
    <row r="59" spans="1:4" x14ac:dyDescent="0.2">
      <c r="A59" s="6" t="s">
        <v>54</v>
      </c>
      <c r="B59" s="16">
        <v>195097.48537744724</v>
      </c>
      <c r="C59" s="16">
        <f t="shared" ref="C59:C122" si="4">(1+3.7%)*B59</f>
        <v>202316.09233641278</v>
      </c>
      <c r="D59" s="16"/>
    </row>
    <row r="60" spans="1:4" x14ac:dyDescent="0.2">
      <c r="A60" s="6" t="s">
        <v>55</v>
      </c>
      <c r="B60" s="16">
        <v>82728.391711416669</v>
      </c>
      <c r="C60" s="16">
        <f t="shared" si="4"/>
        <v>85789.342204739078</v>
      </c>
      <c r="D60" s="16"/>
    </row>
    <row r="61" spans="1:4" x14ac:dyDescent="0.2">
      <c r="A61" s="6" t="s">
        <v>56</v>
      </c>
      <c r="B61" s="16">
        <v>54586.954673978784</v>
      </c>
      <c r="C61" s="16">
        <f t="shared" si="4"/>
        <v>56606.671996915997</v>
      </c>
      <c r="D61" s="16"/>
    </row>
    <row r="62" spans="1:4" x14ac:dyDescent="0.2">
      <c r="A62" s="6" t="s">
        <v>57</v>
      </c>
      <c r="B62" s="16">
        <v>43600.464044444358</v>
      </c>
      <c r="C62" s="16">
        <f t="shared" si="4"/>
        <v>45213.681214088792</v>
      </c>
      <c r="D62" s="16"/>
    </row>
    <row r="63" spans="1:4" x14ac:dyDescent="0.2">
      <c r="A63" s="6" t="s">
        <v>58</v>
      </c>
      <c r="B63" s="16">
        <v>42740.77724175559</v>
      </c>
      <c r="C63" s="16">
        <f t="shared" si="4"/>
        <v>44322.185999700545</v>
      </c>
      <c r="D63" s="16"/>
    </row>
    <row r="64" spans="1:4" x14ac:dyDescent="0.2">
      <c r="A64" s="6" t="s">
        <v>59</v>
      </c>
      <c r="B64" s="16">
        <v>170642.86886738494</v>
      </c>
      <c r="C64" s="16">
        <f t="shared" si="4"/>
        <v>176956.65501547817</v>
      </c>
      <c r="D64" s="16"/>
    </row>
    <row r="65" spans="1:4" x14ac:dyDescent="0.2">
      <c r="A65" s="7" t="s">
        <v>180</v>
      </c>
      <c r="B65" s="16">
        <v>251547.24513804959</v>
      </c>
      <c r="C65" s="16">
        <f t="shared" si="4"/>
        <v>260854.49320815739</v>
      </c>
      <c r="D65" s="16"/>
    </row>
    <row r="66" spans="1:4" x14ac:dyDescent="0.2">
      <c r="A66" s="6" t="s">
        <v>60</v>
      </c>
      <c r="B66" s="16">
        <v>76436.350317131219</v>
      </c>
      <c r="C66" s="16">
        <f t="shared" si="4"/>
        <v>79264.49527886507</v>
      </c>
      <c r="D66" s="16"/>
    </row>
    <row r="67" spans="1:4" x14ac:dyDescent="0.2">
      <c r="A67" s="6" t="s">
        <v>61</v>
      </c>
      <c r="B67" s="16">
        <v>143361.11863263577</v>
      </c>
      <c r="C67" s="16">
        <f t="shared" si="4"/>
        <v>148665.48002204328</v>
      </c>
      <c r="D67" s="16"/>
    </row>
    <row r="68" spans="1:4" x14ac:dyDescent="0.2">
      <c r="A68" s="6" t="s">
        <v>62</v>
      </c>
      <c r="B68" s="16">
        <v>963736.87044251047</v>
      </c>
      <c r="C68" s="16">
        <f t="shared" si="4"/>
        <v>999395.13464888325</v>
      </c>
      <c r="D68" s="16"/>
    </row>
    <row r="69" spans="1:4" x14ac:dyDescent="0.2">
      <c r="A69" s="6" t="s">
        <v>63</v>
      </c>
      <c r="B69" s="16">
        <v>88282.527749354398</v>
      </c>
      <c r="C69" s="16">
        <f t="shared" si="4"/>
        <v>91548.981276080507</v>
      </c>
      <c r="D69" s="16"/>
    </row>
    <row r="70" spans="1:4" x14ac:dyDescent="0.2">
      <c r="A70" s="6" t="s">
        <v>64</v>
      </c>
      <c r="B70" s="16">
        <v>129130.73110649193</v>
      </c>
      <c r="C70" s="16">
        <f t="shared" si="4"/>
        <v>133908.56815743214</v>
      </c>
      <c r="D70" s="16"/>
    </row>
    <row r="71" spans="1:4" x14ac:dyDescent="0.2">
      <c r="A71" s="6" t="s">
        <v>65</v>
      </c>
      <c r="B71" s="16">
        <v>7103.015618437812</v>
      </c>
      <c r="C71" s="16">
        <f t="shared" si="4"/>
        <v>7365.8271963200104</v>
      </c>
      <c r="D71" s="16"/>
    </row>
    <row r="72" spans="1:4" x14ac:dyDescent="0.2">
      <c r="A72" s="6" t="s">
        <v>66</v>
      </c>
      <c r="B72" s="16">
        <v>23643.642285909966</v>
      </c>
      <c r="C72" s="16">
        <f t="shared" si="4"/>
        <v>24518.457050488632</v>
      </c>
      <c r="D72" s="16"/>
    </row>
    <row r="73" spans="1:4" x14ac:dyDescent="0.2">
      <c r="A73" s="6" t="s">
        <v>67</v>
      </c>
      <c r="B73" s="16">
        <v>11501.581043317516</v>
      </c>
      <c r="C73" s="16">
        <f t="shared" si="4"/>
        <v>11927.139541920264</v>
      </c>
      <c r="D73" s="16"/>
    </row>
    <row r="74" spans="1:4" x14ac:dyDescent="0.2">
      <c r="A74" s="6" t="s">
        <v>68</v>
      </c>
      <c r="B74" s="16">
        <v>14819.448892519225</v>
      </c>
      <c r="C74" s="16">
        <f t="shared" si="4"/>
        <v>15367.768501542436</v>
      </c>
      <c r="D74" s="16"/>
    </row>
    <row r="75" spans="1:4" x14ac:dyDescent="0.2">
      <c r="A75" s="6" t="s">
        <v>69</v>
      </c>
      <c r="B75" s="16">
        <v>130286.30171954996</v>
      </c>
      <c r="C75" s="16">
        <f t="shared" si="4"/>
        <v>135106.89488317329</v>
      </c>
      <c r="D75" s="16"/>
    </row>
    <row r="76" spans="1:4" x14ac:dyDescent="0.2">
      <c r="A76" s="6" t="s">
        <v>70</v>
      </c>
      <c r="B76" s="16">
        <v>60682.34158454321</v>
      </c>
      <c r="C76" s="16">
        <f t="shared" si="4"/>
        <v>62927.588223171304</v>
      </c>
      <c r="D76" s="16"/>
    </row>
    <row r="77" spans="1:4" x14ac:dyDescent="0.2">
      <c r="A77" s="6" t="s">
        <v>71</v>
      </c>
      <c r="B77" s="16">
        <v>7471.0662118239743</v>
      </c>
      <c r="C77" s="16">
        <f t="shared" si="4"/>
        <v>7747.4956616614609</v>
      </c>
      <c r="D77" s="16"/>
    </row>
    <row r="78" spans="1:4" x14ac:dyDescent="0.2">
      <c r="A78" s="6" t="s">
        <v>72</v>
      </c>
      <c r="B78" s="16">
        <v>30574.359709894947</v>
      </c>
      <c r="C78" s="16">
        <f t="shared" si="4"/>
        <v>31705.611019161057</v>
      </c>
      <c r="D78" s="16"/>
    </row>
    <row r="79" spans="1:4" x14ac:dyDescent="0.2">
      <c r="A79" s="6" t="s">
        <v>73</v>
      </c>
      <c r="B79" s="16">
        <v>30525.647131358539</v>
      </c>
      <c r="C79" s="16">
        <f t="shared" si="4"/>
        <v>31655.096075218804</v>
      </c>
      <c r="D79" s="16"/>
    </row>
    <row r="80" spans="1:4" x14ac:dyDescent="0.2">
      <c r="A80" s="6" t="s">
        <v>74</v>
      </c>
      <c r="B80" s="16">
        <v>11773.108564418579</v>
      </c>
      <c r="C80" s="16">
        <f t="shared" si="4"/>
        <v>12208.713581302065</v>
      </c>
      <c r="D80" s="16"/>
    </row>
    <row r="81" spans="1:4" x14ac:dyDescent="0.2">
      <c r="A81" s="6" t="s">
        <v>75</v>
      </c>
      <c r="B81" s="16">
        <v>29001.123840126646</v>
      </c>
      <c r="C81" s="16">
        <f t="shared" si="4"/>
        <v>30074.165422211328</v>
      </c>
      <c r="D81" s="16"/>
    </row>
    <row r="82" spans="1:4" x14ac:dyDescent="0.2">
      <c r="A82" s="6" t="s">
        <v>76</v>
      </c>
      <c r="B82" s="16">
        <v>26445.517636540884</v>
      </c>
      <c r="C82" s="16">
        <f t="shared" si="4"/>
        <v>27424.001789092894</v>
      </c>
      <c r="D82" s="16"/>
    </row>
    <row r="83" spans="1:4" x14ac:dyDescent="0.2">
      <c r="A83" s="6" t="s">
        <v>77</v>
      </c>
      <c r="B83" s="16">
        <v>58813.221904405647</v>
      </c>
      <c r="C83" s="16">
        <f t="shared" si="4"/>
        <v>60989.311114868651</v>
      </c>
      <c r="D83" s="16"/>
    </row>
    <row r="84" spans="1:4" x14ac:dyDescent="0.2">
      <c r="A84" s="6" t="s">
        <v>78</v>
      </c>
      <c r="B84" s="16">
        <v>32000.55575926631</v>
      </c>
      <c r="C84" s="16">
        <f t="shared" si="4"/>
        <v>33184.576322359164</v>
      </c>
      <c r="D84" s="16"/>
    </row>
    <row r="85" spans="1:4" x14ac:dyDescent="0.2">
      <c r="A85" s="6" t="s">
        <v>79</v>
      </c>
      <c r="B85" s="16">
        <v>43846.733191489504</v>
      </c>
      <c r="C85" s="16">
        <f t="shared" si="4"/>
        <v>45469.062319574616</v>
      </c>
      <c r="D85" s="16"/>
    </row>
    <row r="86" spans="1:4" x14ac:dyDescent="0.2">
      <c r="A86" s="6" t="s">
        <v>80</v>
      </c>
      <c r="B86" s="16">
        <v>108534.33123347035</v>
      </c>
      <c r="C86" s="16">
        <f t="shared" si="4"/>
        <v>112550.10148910874</v>
      </c>
      <c r="D86" s="16"/>
    </row>
    <row r="87" spans="1:4" x14ac:dyDescent="0.2">
      <c r="A87" s="6" t="s">
        <v>81</v>
      </c>
      <c r="B87" s="16">
        <v>429985.02865604678</v>
      </c>
      <c r="C87" s="16">
        <f t="shared" si="4"/>
        <v>445894.47471632046</v>
      </c>
      <c r="D87" s="16"/>
    </row>
    <row r="88" spans="1:4" x14ac:dyDescent="0.2">
      <c r="A88" s="6" t="s">
        <v>82</v>
      </c>
      <c r="B88" s="16">
        <v>31827.35548002577</v>
      </c>
      <c r="C88" s="16">
        <f t="shared" si="4"/>
        <v>33004.96763278672</v>
      </c>
      <c r="D88" s="16"/>
    </row>
    <row r="89" spans="1:4" x14ac:dyDescent="0.2">
      <c r="A89" s="7" t="s">
        <v>181</v>
      </c>
      <c r="B89" s="16">
        <v>194445.27807593206</v>
      </c>
      <c r="C89" s="16">
        <f t="shared" si="4"/>
        <v>201639.75336474154</v>
      </c>
      <c r="D89" s="16"/>
    </row>
    <row r="90" spans="1:4" x14ac:dyDescent="0.2">
      <c r="A90" s="6" t="s">
        <v>83</v>
      </c>
      <c r="B90" s="16">
        <v>37137.02654049376</v>
      </c>
      <c r="C90" s="16">
        <f t="shared" si="4"/>
        <v>38511.096522492029</v>
      </c>
      <c r="D90" s="16"/>
    </row>
    <row r="91" spans="1:4" x14ac:dyDescent="0.2">
      <c r="A91" s="6" t="s">
        <v>84</v>
      </c>
      <c r="B91" s="16">
        <v>48786.549488995915</v>
      </c>
      <c r="C91" s="16">
        <f t="shared" si="4"/>
        <v>50591.651820088759</v>
      </c>
      <c r="D91" s="16"/>
    </row>
    <row r="92" spans="1:4" x14ac:dyDescent="0.2">
      <c r="A92" s="6" t="s">
        <v>85</v>
      </c>
      <c r="B92" s="16">
        <v>81130.799552380166</v>
      </c>
      <c r="C92" s="16">
        <f t="shared" si="4"/>
        <v>84132.63913581823</v>
      </c>
      <c r="D92" s="16"/>
    </row>
    <row r="93" spans="1:4" x14ac:dyDescent="0.2">
      <c r="A93" s="6" t="s">
        <v>86</v>
      </c>
      <c r="B93" s="16">
        <v>30550.003420626741</v>
      </c>
      <c r="C93" s="16">
        <f t="shared" si="4"/>
        <v>31680.353547189927</v>
      </c>
      <c r="D93" s="16"/>
    </row>
    <row r="94" spans="1:4" x14ac:dyDescent="0.2">
      <c r="A94" s="6" t="s">
        <v>87</v>
      </c>
      <c r="B94" s="16">
        <v>56897.193815307117</v>
      </c>
      <c r="C94" s="16">
        <f t="shared" si="4"/>
        <v>59002.389986473478</v>
      </c>
      <c r="D94" s="16"/>
    </row>
    <row r="95" spans="1:4" x14ac:dyDescent="0.2">
      <c r="A95" s="6" t="s">
        <v>88</v>
      </c>
      <c r="B95" s="16">
        <v>272074.18448241742</v>
      </c>
      <c r="C95" s="16">
        <f t="shared" si="4"/>
        <v>282140.92930826684</v>
      </c>
      <c r="D95" s="16"/>
    </row>
    <row r="96" spans="1:4" x14ac:dyDescent="0.2">
      <c r="A96" s="6" t="s">
        <v>89</v>
      </c>
      <c r="B96" s="16">
        <v>26888.441267307073</v>
      </c>
      <c r="C96" s="16">
        <f t="shared" si="4"/>
        <v>27883.313594197432</v>
      </c>
      <c r="D96" s="16"/>
    </row>
    <row r="97" spans="1:4" x14ac:dyDescent="0.2">
      <c r="A97" s="6" t="s">
        <v>90</v>
      </c>
      <c r="B97" s="16">
        <v>33055.994960888391</v>
      </c>
      <c r="C97" s="16">
        <f t="shared" si="4"/>
        <v>34279.066774441257</v>
      </c>
      <c r="D97" s="16"/>
    </row>
    <row r="98" spans="1:4" x14ac:dyDescent="0.2">
      <c r="A98" s="6" t="s">
        <v>91</v>
      </c>
      <c r="B98" s="16">
        <v>11944.504674083704</v>
      </c>
      <c r="C98" s="16">
        <f t="shared" si="4"/>
        <v>12386.4513470248</v>
      </c>
      <c r="D98" s="16"/>
    </row>
    <row r="99" spans="1:4" x14ac:dyDescent="0.2">
      <c r="A99" s="6" t="s">
        <v>92</v>
      </c>
      <c r="B99" s="16">
        <v>54734.896579163411</v>
      </c>
      <c r="C99" s="16">
        <f t="shared" si="4"/>
        <v>56760.087752592452</v>
      </c>
      <c r="D99" s="16"/>
    </row>
    <row r="100" spans="1:4" x14ac:dyDescent="0.2">
      <c r="A100" s="6" t="s">
        <v>93</v>
      </c>
      <c r="B100" s="16">
        <v>139312.562105388</v>
      </c>
      <c r="C100" s="16">
        <f t="shared" si="4"/>
        <v>144467.12690328734</v>
      </c>
      <c r="D100" s="16"/>
    </row>
    <row r="101" spans="1:4" x14ac:dyDescent="0.2">
      <c r="A101" s="6" t="s">
        <v>94</v>
      </c>
      <c r="B101" s="16">
        <v>20768.698067474441</v>
      </c>
      <c r="C101" s="16">
        <f t="shared" si="4"/>
        <v>21537.139895970995</v>
      </c>
      <c r="D101" s="16"/>
    </row>
    <row r="102" spans="1:4" x14ac:dyDescent="0.2">
      <c r="A102" s="6" t="s">
        <v>95</v>
      </c>
      <c r="B102" s="16">
        <v>50089.159922450846</v>
      </c>
      <c r="C102" s="16">
        <f t="shared" si="4"/>
        <v>51942.458839581523</v>
      </c>
      <c r="D102" s="16"/>
    </row>
    <row r="103" spans="1:4" x14ac:dyDescent="0.2">
      <c r="A103" s="6" t="s">
        <v>96</v>
      </c>
      <c r="B103" s="16">
        <v>34531.805673583884</v>
      </c>
      <c r="C103" s="16">
        <f t="shared" si="4"/>
        <v>35809.482483506486</v>
      </c>
      <c r="D103" s="16"/>
    </row>
    <row r="104" spans="1:4" x14ac:dyDescent="0.2">
      <c r="A104" s="6" t="s">
        <v>97</v>
      </c>
      <c r="B104" s="16">
        <v>172313.52989422603</v>
      </c>
      <c r="C104" s="16">
        <f t="shared" si="4"/>
        <v>178689.13050031237</v>
      </c>
      <c r="D104" s="16"/>
    </row>
    <row r="105" spans="1:4" x14ac:dyDescent="0.2">
      <c r="A105" s="6" t="s">
        <v>98</v>
      </c>
      <c r="B105" s="16">
        <v>14255.645900199739</v>
      </c>
      <c r="C105" s="16">
        <f t="shared" si="4"/>
        <v>14783.104798507129</v>
      </c>
      <c r="D105" s="16"/>
    </row>
    <row r="106" spans="1:4" x14ac:dyDescent="0.2">
      <c r="A106" s="6" t="s">
        <v>99</v>
      </c>
      <c r="B106" s="16">
        <v>349247.53807110869</v>
      </c>
      <c r="C106" s="16">
        <f t="shared" si="4"/>
        <v>362169.6969797397</v>
      </c>
      <c r="D106" s="16"/>
    </row>
    <row r="107" spans="1:4" x14ac:dyDescent="0.2">
      <c r="A107" s="6" t="s">
        <v>100</v>
      </c>
      <c r="B107" s="16">
        <v>52596.053547500211</v>
      </c>
      <c r="C107" s="16">
        <f t="shared" si="4"/>
        <v>54542.107528757711</v>
      </c>
      <c r="D107" s="16"/>
    </row>
    <row r="108" spans="1:4" x14ac:dyDescent="0.2">
      <c r="A108" s="6" t="s">
        <v>101</v>
      </c>
      <c r="B108" s="16">
        <v>38120.298959098945</v>
      </c>
      <c r="C108" s="16">
        <f t="shared" si="4"/>
        <v>39530.750020585605</v>
      </c>
      <c r="D108" s="16"/>
    </row>
    <row r="109" spans="1:4" x14ac:dyDescent="0.2">
      <c r="A109" s="6" t="s">
        <v>102</v>
      </c>
      <c r="B109" s="16">
        <v>25020.223671957221</v>
      </c>
      <c r="C109" s="16">
        <f t="shared" si="4"/>
        <v>25945.971947819635</v>
      </c>
      <c r="D109" s="16"/>
    </row>
    <row r="110" spans="1:4" x14ac:dyDescent="0.2">
      <c r="A110" s="6" t="s">
        <v>103</v>
      </c>
      <c r="B110" s="16">
        <v>3980.9001681694272</v>
      </c>
      <c r="C110" s="16">
        <f t="shared" si="4"/>
        <v>4128.1934743916954</v>
      </c>
      <c r="D110" s="16"/>
    </row>
    <row r="111" spans="1:4" x14ac:dyDescent="0.2">
      <c r="A111" s="6" t="s">
        <v>104</v>
      </c>
      <c r="B111" s="16">
        <v>38758.072904010747</v>
      </c>
      <c r="C111" s="16">
        <f t="shared" si="4"/>
        <v>40192.121601459141</v>
      </c>
      <c r="D111" s="16"/>
    </row>
    <row r="112" spans="1:4" x14ac:dyDescent="0.2">
      <c r="A112" s="6" t="s">
        <v>105</v>
      </c>
      <c r="B112" s="16">
        <v>30132.338163916462</v>
      </c>
      <c r="C112" s="16">
        <f t="shared" si="4"/>
        <v>31247.23467598137</v>
      </c>
      <c r="D112" s="16"/>
    </row>
    <row r="113" spans="1:4" x14ac:dyDescent="0.2">
      <c r="A113" s="6" t="s">
        <v>106</v>
      </c>
      <c r="B113" s="16">
        <v>53234.729577199731</v>
      </c>
      <c r="C113" s="16">
        <f t="shared" si="4"/>
        <v>55204.414571556117</v>
      </c>
      <c r="D113" s="16"/>
    </row>
    <row r="114" spans="1:4" x14ac:dyDescent="0.2">
      <c r="A114" s="6" t="s">
        <v>107</v>
      </c>
      <c r="B114" s="16">
        <v>25118.550913817737</v>
      </c>
      <c r="C114" s="16">
        <f t="shared" si="4"/>
        <v>26047.937297628992</v>
      </c>
      <c r="D114" s="16"/>
    </row>
    <row r="115" spans="1:4" x14ac:dyDescent="0.2">
      <c r="A115" s="6" t="s">
        <v>108</v>
      </c>
      <c r="B115" s="16">
        <v>32171.951868931439</v>
      </c>
      <c r="C115" s="16">
        <f t="shared" si="4"/>
        <v>33362.314088081897</v>
      </c>
      <c r="D115" s="16"/>
    </row>
    <row r="116" spans="1:4" x14ac:dyDescent="0.2">
      <c r="A116" s="6" t="s">
        <v>109</v>
      </c>
      <c r="B116" s="16">
        <v>29281.672209104825</v>
      </c>
      <c r="C116" s="16">
        <f t="shared" si="4"/>
        <v>30365.0940808417</v>
      </c>
      <c r="D116" s="16"/>
    </row>
    <row r="117" spans="1:4" x14ac:dyDescent="0.2">
      <c r="A117" s="6" t="s">
        <v>110</v>
      </c>
      <c r="B117" s="16">
        <v>4448.180088203816</v>
      </c>
      <c r="C117" s="16">
        <f t="shared" si="4"/>
        <v>4612.7627514673568</v>
      </c>
      <c r="D117" s="16"/>
    </row>
    <row r="118" spans="1:4" x14ac:dyDescent="0.2">
      <c r="A118" s="6" t="s">
        <v>111</v>
      </c>
      <c r="B118" s="16">
        <v>566369.42354052432</v>
      </c>
      <c r="C118" s="16">
        <f t="shared" si="4"/>
        <v>587325.09221152368</v>
      </c>
      <c r="D118" s="16"/>
    </row>
    <row r="119" spans="1:4" x14ac:dyDescent="0.2">
      <c r="A119" s="6" t="s">
        <v>112</v>
      </c>
      <c r="B119" s="16">
        <v>67392.048235538954</v>
      </c>
      <c r="C119" s="16">
        <f t="shared" si="4"/>
        <v>69885.554020253883</v>
      </c>
      <c r="D119" s="16"/>
    </row>
    <row r="120" spans="1:4" x14ac:dyDescent="0.2">
      <c r="A120" s="6" t="s">
        <v>113</v>
      </c>
      <c r="B120" s="16">
        <v>22660.369867304784</v>
      </c>
      <c r="C120" s="16">
        <f t="shared" si="4"/>
        <v>23498.80355239506</v>
      </c>
      <c r="D120" s="16"/>
    </row>
    <row r="121" spans="1:4" x14ac:dyDescent="0.2">
      <c r="A121" s="6" t="s">
        <v>114</v>
      </c>
      <c r="B121" s="16">
        <v>30672.686951755466</v>
      </c>
      <c r="C121" s="16">
        <f t="shared" si="4"/>
        <v>31807.576368970414</v>
      </c>
      <c r="D121" s="16"/>
    </row>
    <row r="122" spans="1:4" x14ac:dyDescent="0.2">
      <c r="A122" s="6" t="s">
        <v>115</v>
      </c>
      <c r="B122" s="16">
        <v>22857.92643581353</v>
      </c>
      <c r="C122" s="16">
        <f t="shared" si="4"/>
        <v>23703.669713938627</v>
      </c>
      <c r="D122" s="16"/>
    </row>
    <row r="123" spans="1:4" x14ac:dyDescent="0.2">
      <c r="A123" s="6" t="s">
        <v>116</v>
      </c>
      <c r="B123" s="16">
        <v>9511.5820016266571</v>
      </c>
      <c r="C123" s="16">
        <f t="shared" ref="C123:C186" si="5">(1+3.7%)*B123</f>
        <v>9863.5105356868426</v>
      </c>
      <c r="D123" s="16"/>
    </row>
    <row r="124" spans="1:4" x14ac:dyDescent="0.2">
      <c r="A124" s="6" t="s">
        <v>117</v>
      </c>
      <c r="B124" s="16">
        <v>24331.93297893359</v>
      </c>
      <c r="C124" s="16">
        <f t="shared" si="5"/>
        <v>25232.214499154132</v>
      </c>
      <c r="D124" s="16"/>
    </row>
    <row r="125" spans="1:4" x14ac:dyDescent="0.2">
      <c r="A125" s="6" t="s">
        <v>118</v>
      </c>
      <c r="B125" s="16">
        <v>32246.824906311467</v>
      </c>
      <c r="C125" s="16">
        <f t="shared" si="5"/>
        <v>33439.957427844987</v>
      </c>
      <c r="D125" s="16"/>
    </row>
    <row r="126" spans="1:4" x14ac:dyDescent="0.2">
      <c r="A126" s="6" t="s">
        <v>119</v>
      </c>
      <c r="B126" s="16">
        <v>29936.585764983141</v>
      </c>
      <c r="C126" s="16">
        <f t="shared" si="5"/>
        <v>31044.239438287514</v>
      </c>
      <c r="D126" s="16"/>
    </row>
    <row r="127" spans="1:4" x14ac:dyDescent="0.2">
      <c r="A127" s="6" t="s">
        <v>120</v>
      </c>
      <c r="B127" s="16">
        <v>14894.321929899254</v>
      </c>
      <c r="C127" s="16">
        <f t="shared" si="5"/>
        <v>15445.411841305524</v>
      </c>
      <c r="D127" s="16"/>
    </row>
    <row r="128" spans="1:4" x14ac:dyDescent="0.2">
      <c r="A128" s="6" t="s">
        <v>121</v>
      </c>
      <c r="B128" s="16">
        <v>30328.992647637504</v>
      </c>
      <c r="C128" s="16">
        <f t="shared" si="5"/>
        <v>31451.165375600089</v>
      </c>
      <c r="D128" s="16"/>
    </row>
    <row r="129" spans="1:4" x14ac:dyDescent="0.2">
      <c r="A129" s="6" t="s">
        <v>122</v>
      </c>
      <c r="B129" s="16">
        <v>79312.196620354443</v>
      </c>
      <c r="C129" s="16">
        <f t="shared" si="5"/>
        <v>82246.747895307548</v>
      </c>
      <c r="D129" s="16"/>
    </row>
    <row r="130" spans="1:4" x14ac:dyDescent="0.2">
      <c r="A130" s="6" t="s">
        <v>123</v>
      </c>
      <c r="B130" s="16">
        <v>855988.25505913631</v>
      </c>
      <c r="C130" s="16">
        <f t="shared" si="5"/>
        <v>887659.82049632433</v>
      </c>
      <c r="D130" s="16"/>
    </row>
    <row r="131" spans="1:4" x14ac:dyDescent="0.2">
      <c r="A131" s="6" t="s">
        <v>124</v>
      </c>
      <c r="B131" s="16">
        <v>36301.696027073209</v>
      </c>
      <c r="C131" s="16">
        <f t="shared" si="5"/>
        <v>37644.858780074916</v>
      </c>
      <c r="D131" s="16"/>
    </row>
    <row r="132" spans="1:4" x14ac:dyDescent="0.2">
      <c r="A132" s="6" t="s">
        <v>125</v>
      </c>
      <c r="B132" s="16">
        <v>119889.77454117863</v>
      </c>
      <c r="C132" s="16">
        <f t="shared" si="5"/>
        <v>124325.69619920223</v>
      </c>
      <c r="D132" s="16"/>
    </row>
    <row r="133" spans="1:4" x14ac:dyDescent="0.2">
      <c r="A133" s="6" t="s">
        <v>126</v>
      </c>
      <c r="B133" s="16">
        <v>151594.4464900757</v>
      </c>
      <c r="C133" s="16">
        <f t="shared" si="5"/>
        <v>157203.44101020848</v>
      </c>
      <c r="D133" s="16"/>
    </row>
    <row r="134" spans="1:4" x14ac:dyDescent="0.2">
      <c r="A134" s="6" t="s">
        <v>127</v>
      </c>
      <c r="B134" s="16">
        <v>11821.821142954983</v>
      </c>
      <c r="C134" s="16">
        <f t="shared" si="5"/>
        <v>12259.228525244316</v>
      </c>
      <c r="D134" s="16"/>
    </row>
    <row r="135" spans="1:4" x14ac:dyDescent="0.2">
      <c r="A135" s="6" t="s">
        <v>128</v>
      </c>
      <c r="B135" s="16">
        <v>20694.727114882124</v>
      </c>
      <c r="C135" s="16">
        <f t="shared" si="5"/>
        <v>21460.43201813276</v>
      </c>
      <c r="D135" s="16"/>
    </row>
    <row r="136" spans="1:4" x14ac:dyDescent="0.2">
      <c r="A136" s="6" t="s">
        <v>129</v>
      </c>
      <c r="B136" s="16">
        <v>26740.499362122438</v>
      </c>
      <c r="C136" s="16">
        <f t="shared" si="5"/>
        <v>27729.897838520967</v>
      </c>
      <c r="D136" s="16"/>
    </row>
    <row r="137" spans="1:4" x14ac:dyDescent="0.2">
      <c r="A137" s="6" t="s">
        <v>130</v>
      </c>
      <c r="B137" s="16">
        <v>7643.3644062768089</v>
      </c>
      <c r="C137" s="16">
        <f t="shared" si="5"/>
        <v>7926.1688893090504</v>
      </c>
      <c r="D137" s="16"/>
    </row>
    <row r="138" spans="1:4" x14ac:dyDescent="0.2">
      <c r="A138" s="6" t="s">
        <v>131</v>
      </c>
      <c r="B138" s="16">
        <v>42568.479047302768</v>
      </c>
      <c r="C138" s="16">
        <f t="shared" si="5"/>
        <v>44143.512772052964</v>
      </c>
      <c r="D138" s="16"/>
    </row>
    <row r="139" spans="1:4" x14ac:dyDescent="0.2">
      <c r="A139" s="6" t="s">
        <v>132</v>
      </c>
      <c r="B139" s="16">
        <v>52718.737078628925</v>
      </c>
      <c r="C139" s="16">
        <f t="shared" si="5"/>
        <v>54669.330350538192</v>
      </c>
      <c r="D139" s="16"/>
    </row>
    <row r="140" spans="1:4" x14ac:dyDescent="0.2">
      <c r="A140" s="6" t="s">
        <v>133</v>
      </c>
      <c r="B140" s="16">
        <v>44190.427495607466</v>
      </c>
      <c r="C140" s="16">
        <f t="shared" si="5"/>
        <v>45825.473312944938</v>
      </c>
      <c r="D140" s="16"/>
    </row>
    <row r="141" spans="1:4" x14ac:dyDescent="0.2">
      <c r="A141" s="6" t="s">
        <v>134</v>
      </c>
      <c r="B141" s="16">
        <v>21982.904191733691</v>
      </c>
      <c r="C141" s="16">
        <f t="shared" si="5"/>
        <v>22796.271646827834</v>
      </c>
      <c r="D141" s="16"/>
    </row>
    <row r="142" spans="1:4" x14ac:dyDescent="0.2">
      <c r="A142" s="6" t="s">
        <v>135</v>
      </c>
      <c r="B142" s="16">
        <v>36694.102909727575</v>
      </c>
      <c r="C142" s="16">
        <f t="shared" si="5"/>
        <v>38051.784717387491</v>
      </c>
      <c r="D142" s="16"/>
    </row>
    <row r="143" spans="1:4" x14ac:dyDescent="0.2">
      <c r="A143" s="6" t="s">
        <v>136</v>
      </c>
      <c r="B143" s="16">
        <v>12239.486399665258</v>
      </c>
      <c r="C143" s="16">
        <f t="shared" si="5"/>
        <v>12692.347396452871</v>
      </c>
      <c r="D143" s="16"/>
    </row>
    <row r="144" spans="1:4" x14ac:dyDescent="0.2">
      <c r="A144" s="6" t="s">
        <v>137</v>
      </c>
      <c r="B144" s="16">
        <v>106347.67770805844</v>
      </c>
      <c r="C144" s="16">
        <f t="shared" si="5"/>
        <v>110282.5417832566</v>
      </c>
      <c r="D144" s="16"/>
    </row>
    <row r="145" spans="1:4" x14ac:dyDescent="0.2">
      <c r="A145" s="6" t="s">
        <v>138</v>
      </c>
      <c r="B145" s="16">
        <v>20571.141498965695</v>
      </c>
      <c r="C145" s="16">
        <f t="shared" si="5"/>
        <v>21332.273734427425</v>
      </c>
      <c r="D145" s="16"/>
    </row>
    <row r="146" spans="1:4" x14ac:dyDescent="0.2">
      <c r="A146" s="6" t="s">
        <v>139</v>
      </c>
      <c r="B146" s="16">
        <v>68055.080554506669</v>
      </c>
      <c r="C146" s="16">
        <f t="shared" si="5"/>
        <v>70573.118535023415</v>
      </c>
      <c r="D146" s="16"/>
    </row>
    <row r="147" spans="1:4" x14ac:dyDescent="0.2">
      <c r="A147" s="6" t="s">
        <v>140</v>
      </c>
      <c r="B147" s="16">
        <v>28583.458583416377</v>
      </c>
      <c r="C147" s="16">
        <f t="shared" si="5"/>
        <v>29641.046551002783</v>
      </c>
      <c r="D147" s="16"/>
    </row>
    <row r="148" spans="1:4" x14ac:dyDescent="0.2">
      <c r="A148" s="6" t="s">
        <v>141</v>
      </c>
      <c r="B148" s="16">
        <v>43527.395176639737</v>
      </c>
      <c r="C148" s="16">
        <f t="shared" si="5"/>
        <v>45137.908798175406</v>
      </c>
      <c r="D148" s="16"/>
    </row>
    <row r="149" spans="1:4" x14ac:dyDescent="0.2">
      <c r="A149" s="6" t="s">
        <v>142</v>
      </c>
      <c r="B149" s="16">
        <v>10642.796325416475</v>
      </c>
      <c r="C149" s="16">
        <f t="shared" si="5"/>
        <v>11036.579789456884</v>
      </c>
      <c r="D149" s="16"/>
    </row>
    <row r="150" spans="1:4" x14ac:dyDescent="0.2">
      <c r="A150" s="6" t="s">
        <v>143</v>
      </c>
      <c r="B150" s="16">
        <v>26642.172120261916</v>
      </c>
      <c r="C150" s="16">
        <f t="shared" si="5"/>
        <v>27627.932488711605</v>
      </c>
      <c r="D150" s="16"/>
    </row>
    <row r="151" spans="1:4" x14ac:dyDescent="0.2">
      <c r="A151" s="6" t="s">
        <v>144</v>
      </c>
      <c r="B151" s="16">
        <v>225351.60498770475</v>
      </c>
      <c r="C151" s="16">
        <f t="shared" si="5"/>
        <v>233689.61437224981</v>
      </c>
      <c r="D151" s="16"/>
    </row>
    <row r="152" spans="1:4" x14ac:dyDescent="0.2">
      <c r="A152" s="6" t="s">
        <v>145</v>
      </c>
      <c r="B152" s="16">
        <v>110082.30872918273</v>
      </c>
      <c r="C152" s="16">
        <f t="shared" si="5"/>
        <v>114155.35415216247</v>
      </c>
      <c r="D152" s="16"/>
    </row>
    <row r="153" spans="1:4" x14ac:dyDescent="0.2">
      <c r="A153" s="6" t="s">
        <v>146</v>
      </c>
      <c r="B153" s="16">
        <v>17587.04502121712</v>
      </c>
      <c r="C153" s="16">
        <f t="shared" si="5"/>
        <v>18237.765687002153</v>
      </c>
      <c r="D153" s="16"/>
    </row>
    <row r="154" spans="1:4" x14ac:dyDescent="0.2">
      <c r="A154" s="6" t="s">
        <v>147</v>
      </c>
      <c r="B154" s="16">
        <v>16393.586847075232</v>
      </c>
      <c r="C154" s="16">
        <f t="shared" si="5"/>
        <v>17000.149560417016</v>
      </c>
      <c r="D154" s="16"/>
    </row>
    <row r="155" spans="1:4" x14ac:dyDescent="0.2">
      <c r="A155" s="6" t="s">
        <v>148</v>
      </c>
      <c r="B155" s="16">
        <v>16664.212283388581</v>
      </c>
      <c r="C155" s="16">
        <f t="shared" si="5"/>
        <v>17280.788137873958</v>
      </c>
      <c r="D155" s="16"/>
    </row>
    <row r="156" spans="1:4" x14ac:dyDescent="0.2">
      <c r="A156" s="6" t="s">
        <v>149</v>
      </c>
      <c r="B156" s="16">
        <v>138002.73499363137</v>
      </c>
      <c r="C156" s="16">
        <f t="shared" si="5"/>
        <v>143108.83618839571</v>
      </c>
      <c r="D156" s="16"/>
    </row>
    <row r="157" spans="1:4" x14ac:dyDescent="0.2">
      <c r="A157" s="6" t="s">
        <v>150</v>
      </c>
      <c r="B157" s="16">
        <v>111951.42840932027</v>
      </c>
      <c r="C157" s="16">
        <f t="shared" si="5"/>
        <v>116093.63126046512</v>
      </c>
      <c r="D157" s="16"/>
    </row>
    <row r="158" spans="1:4" x14ac:dyDescent="0.2">
      <c r="A158" s="6" t="s">
        <v>151</v>
      </c>
      <c r="B158" s="16">
        <v>32958.56980381559</v>
      </c>
      <c r="C158" s="16">
        <f t="shared" si="5"/>
        <v>34178.036886556765</v>
      </c>
      <c r="D158" s="16"/>
    </row>
    <row r="159" spans="1:4" x14ac:dyDescent="0.2">
      <c r="A159" s="6" t="s">
        <v>152</v>
      </c>
      <c r="B159" s="16">
        <v>55815.594154841405</v>
      </c>
      <c r="C159" s="16">
        <f t="shared" si="5"/>
        <v>57880.771138570533</v>
      </c>
      <c r="D159" s="16"/>
    </row>
    <row r="160" spans="1:4" x14ac:dyDescent="0.2">
      <c r="A160" s="6" t="s">
        <v>153</v>
      </c>
      <c r="B160" s="16">
        <v>13017.985571460005</v>
      </c>
      <c r="C160" s="16">
        <f t="shared" si="5"/>
        <v>13499.651037604024</v>
      </c>
      <c r="D160" s="16"/>
    </row>
    <row r="161" spans="1:4" x14ac:dyDescent="0.2">
      <c r="A161" s="6" t="s">
        <v>154</v>
      </c>
      <c r="B161" s="16">
        <v>46132.616043549613</v>
      </c>
      <c r="C161" s="16">
        <f t="shared" si="5"/>
        <v>47839.522837160948</v>
      </c>
      <c r="D161" s="16"/>
    </row>
    <row r="162" spans="1:4" x14ac:dyDescent="0.2">
      <c r="A162" s="6" t="s">
        <v>155</v>
      </c>
      <c r="B162" s="16">
        <v>166734.13548223238</v>
      </c>
      <c r="C162" s="16">
        <f t="shared" si="5"/>
        <v>172903.29849507497</v>
      </c>
      <c r="D162" s="16"/>
    </row>
    <row r="163" spans="1:4" x14ac:dyDescent="0.2">
      <c r="A163" s="7" t="s">
        <v>45</v>
      </c>
      <c r="B163" s="16">
        <v>321776.35003094014</v>
      </c>
      <c r="C163" s="16">
        <f t="shared" si="5"/>
        <v>333682.07498208492</v>
      </c>
      <c r="D163" s="16"/>
    </row>
    <row r="164" spans="1:4" x14ac:dyDescent="0.2">
      <c r="A164" s="6" t="s">
        <v>156</v>
      </c>
      <c r="B164" s="16">
        <v>112614.46072828799</v>
      </c>
      <c r="C164" s="16">
        <f t="shared" si="5"/>
        <v>116781.19577523464</v>
      </c>
      <c r="D164" s="16"/>
    </row>
    <row r="165" spans="1:4" x14ac:dyDescent="0.2">
      <c r="A165" s="6" t="s">
        <v>157</v>
      </c>
      <c r="B165" s="16">
        <v>23766.325817038687</v>
      </c>
      <c r="C165" s="16">
        <f t="shared" si="5"/>
        <v>24645.679872269116</v>
      </c>
      <c r="D165" s="16"/>
    </row>
    <row r="166" spans="1:4" x14ac:dyDescent="0.2">
      <c r="A166" s="6" t="s">
        <v>158</v>
      </c>
      <c r="B166" s="16">
        <v>32810.627898630955</v>
      </c>
      <c r="C166" s="16">
        <f t="shared" si="5"/>
        <v>34024.621130880296</v>
      </c>
      <c r="D166" s="16"/>
    </row>
    <row r="167" spans="1:4" x14ac:dyDescent="0.2">
      <c r="A167" s="6" t="s">
        <v>159</v>
      </c>
      <c r="B167" s="16">
        <v>34237.726032790037</v>
      </c>
      <c r="C167" s="16">
        <f t="shared" si="5"/>
        <v>35504.521896003265</v>
      </c>
      <c r="D167" s="16"/>
    </row>
    <row r="168" spans="1:4" x14ac:dyDescent="0.2">
      <c r="A168" s="6" t="s">
        <v>160</v>
      </c>
      <c r="B168" s="16">
        <v>103004.55148480082</v>
      </c>
      <c r="C168" s="16">
        <f t="shared" si="5"/>
        <v>106815.71988973844</v>
      </c>
      <c r="D168" s="16"/>
    </row>
    <row r="169" spans="1:4" x14ac:dyDescent="0.2">
      <c r="A169" s="6" t="s">
        <v>161</v>
      </c>
      <c r="B169" s="16">
        <v>17154.946407903462</v>
      </c>
      <c r="C169" s="16">
        <f t="shared" si="5"/>
        <v>17789.679424995888</v>
      </c>
      <c r="D169" s="16"/>
    </row>
    <row r="170" spans="1:4" x14ac:dyDescent="0.2">
      <c r="A170" s="6" t="s">
        <v>162</v>
      </c>
      <c r="B170" s="16">
        <v>52694.380789360723</v>
      </c>
      <c r="C170" s="16">
        <f t="shared" si="5"/>
        <v>54644.072878567065</v>
      </c>
      <c r="D170" s="16"/>
    </row>
    <row r="171" spans="1:4" x14ac:dyDescent="0.2">
      <c r="A171" s="6" t="s">
        <v>163</v>
      </c>
      <c r="B171" s="16">
        <v>102217.93354991666</v>
      </c>
      <c r="C171" s="16">
        <f t="shared" si="5"/>
        <v>105999.99709126358</v>
      </c>
      <c r="D171" s="16"/>
    </row>
    <row r="172" spans="1:4" x14ac:dyDescent="0.2">
      <c r="A172" s="6" t="s">
        <v>164</v>
      </c>
      <c r="B172" s="16">
        <v>41855.832065010931</v>
      </c>
      <c r="C172" s="16">
        <f t="shared" si="5"/>
        <v>43404.49785141633</v>
      </c>
      <c r="D172" s="16"/>
    </row>
    <row r="173" spans="1:4" x14ac:dyDescent="0.2">
      <c r="A173" s="6" t="s">
        <v>165</v>
      </c>
      <c r="B173" s="16">
        <v>43650.078707768458</v>
      </c>
      <c r="C173" s="16">
        <f t="shared" si="5"/>
        <v>45265.131619955886</v>
      </c>
      <c r="D173" s="16"/>
    </row>
    <row r="174" spans="1:4" x14ac:dyDescent="0.2">
      <c r="A174" s="6" t="s">
        <v>166</v>
      </c>
      <c r="B174" s="16">
        <v>388193.24461096339</v>
      </c>
      <c r="C174" s="16">
        <f t="shared" si="5"/>
        <v>402556.39466156898</v>
      </c>
      <c r="D174" s="16"/>
    </row>
    <row r="175" spans="1:4" x14ac:dyDescent="0.2">
      <c r="A175" s="6" t="s">
        <v>167</v>
      </c>
      <c r="B175" s="16">
        <v>195439.37551198978</v>
      </c>
      <c r="C175" s="16">
        <f t="shared" si="5"/>
        <v>202670.6324059334</v>
      </c>
      <c r="D175" s="16"/>
    </row>
    <row r="176" spans="1:4" x14ac:dyDescent="0.2">
      <c r="A176" s="6" t="s">
        <v>168</v>
      </c>
      <c r="B176" s="16">
        <v>24159.634784480761</v>
      </c>
      <c r="C176" s="16">
        <f t="shared" si="5"/>
        <v>25053.541271506547</v>
      </c>
      <c r="D176" s="16"/>
    </row>
    <row r="177" spans="1:4" x14ac:dyDescent="0.2">
      <c r="A177" s="6" t="s">
        <v>169</v>
      </c>
      <c r="B177" s="16">
        <v>203871.16202272614</v>
      </c>
      <c r="C177" s="16">
        <f t="shared" si="5"/>
        <v>211414.395017567</v>
      </c>
      <c r="D177" s="16"/>
    </row>
    <row r="178" spans="1:4" x14ac:dyDescent="0.2">
      <c r="A178" s="6" t="s">
        <v>170</v>
      </c>
      <c r="B178" s="16">
        <v>33597.245833515095</v>
      </c>
      <c r="C178" s="16">
        <f t="shared" si="5"/>
        <v>34840.343929355149</v>
      </c>
      <c r="D178" s="16"/>
    </row>
    <row r="179" spans="1:4" x14ac:dyDescent="0.2">
      <c r="A179" s="6" t="s">
        <v>171</v>
      </c>
      <c r="B179" s="16">
        <v>54046.605886139783</v>
      </c>
      <c r="C179" s="16">
        <f t="shared" si="5"/>
        <v>56046.330303926952</v>
      </c>
      <c r="D179" s="16"/>
    </row>
    <row r="180" spans="1:4" x14ac:dyDescent="0.2">
      <c r="A180" s="6" t="s">
        <v>172</v>
      </c>
      <c r="B180" s="16">
        <v>31655.959370360641</v>
      </c>
      <c r="C180" s="16">
        <f t="shared" si="5"/>
        <v>32827.229867063979</v>
      </c>
      <c r="D180" s="16"/>
    </row>
    <row r="181" spans="1:4" x14ac:dyDescent="0.2">
      <c r="A181" s="6" t="s">
        <v>173</v>
      </c>
      <c r="B181" s="16">
        <v>73389.107904242861</v>
      </c>
      <c r="C181" s="16">
        <f t="shared" si="5"/>
        <v>76104.504896699844</v>
      </c>
      <c r="D181" s="16"/>
    </row>
    <row r="182" spans="1:4" x14ac:dyDescent="0.2">
      <c r="A182" s="6" t="s">
        <v>174</v>
      </c>
      <c r="B182" s="16">
        <v>8602.2805356137887</v>
      </c>
      <c r="C182" s="16">
        <f t="shared" si="5"/>
        <v>8920.5649154314979</v>
      </c>
      <c r="D182" s="16"/>
    </row>
    <row r="183" spans="1:4" x14ac:dyDescent="0.2">
      <c r="A183" s="6" t="s">
        <v>175</v>
      </c>
      <c r="B183" s="16">
        <v>59133.462004043118</v>
      </c>
      <c r="C183" s="16">
        <f t="shared" si="5"/>
        <v>61321.400098192709</v>
      </c>
      <c r="D183" s="16"/>
    </row>
    <row r="184" spans="1:4" x14ac:dyDescent="0.2">
      <c r="A184" s="6" t="s">
        <v>176</v>
      </c>
      <c r="B184" s="16">
        <v>79459.236440751367</v>
      </c>
      <c r="C184" s="16">
        <f t="shared" si="5"/>
        <v>82399.228189059155</v>
      </c>
      <c r="D184" s="16"/>
    </row>
    <row r="185" spans="1:4" x14ac:dyDescent="0.2">
      <c r="A185" s="6" t="s">
        <v>177</v>
      </c>
      <c r="B185" s="16">
        <v>102069.99164473203</v>
      </c>
      <c r="C185" s="16">
        <f t="shared" si="5"/>
        <v>105846.58133558711</v>
      </c>
      <c r="D185" s="16"/>
    </row>
    <row r="186" spans="1:4" x14ac:dyDescent="0.2">
      <c r="A186" s="6" t="s">
        <v>178</v>
      </c>
      <c r="B186" s="16">
        <v>194580.59079408873</v>
      </c>
      <c r="C186" s="16">
        <f t="shared" si="5"/>
        <v>201780.07265347001</v>
      </c>
      <c r="D186" s="16"/>
    </row>
    <row r="187" spans="1:4" ht="15.75" x14ac:dyDescent="0.2">
      <c r="A187" s="10" t="s">
        <v>179</v>
      </c>
      <c r="B187" s="17">
        <f t="shared" ref="B187" si="6">SUM(B59:B186)</f>
        <v>11252379.218627511</v>
      </c>
      <c r="C187" s="18">
        <f>SUM(C59:C186)</f>
        <v>11668717.249716731</v>
      </c>
      <c r="D187" s="18"/>
    </row>
    <row r="188" spans="1:4" ht="15.75" x14ac:dyDescent="0.2">
      <c r="A188" s="10"/>
    </row>
  </sheetData>
  <printOptions horizontalCentered="1"/>
  <pageMargins left="0.25" right="0.25" top="0.75" bottom="0.75" header="0.5" footer="0.5"/>
  <pageSetup orientation="portrait" r:id="rId1"/>
  <headerFooter alignWithMargins="0">
    <oddHeader>&amp;C&amp;"Arial,Bold"&amp;12 599 Aid to Localities with Police Departments</oddHeader>
    <oddFooter>&amp;CDepartment of Criminal Justice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599</vt:lpstr>
      <vt:lpstr>'599'!Print_Titles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2015-12-22T19:31:45Z</dcterms:created>
  <dcterms:modified xsi:type="dcterms:W3CDTF">2018-06-06T18:40:43Z</dcterms:modified>
</cp:coreProperties>
</file>